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peps.sqy.fr/notices-techniques/SiteAssets/"/>
    </mc:Choice>
  </mc:AlternateContent>
  <bookViews>
    <workbookView xWindow="0" yWindow="0" windowWidth="17820" windowHeight="6000"/>
  </bookViews>
  <sheets>
    <sheet name="Annexe Note de calcul EP" sheetId="3" r:id="rId1"/>
  </sheets>
  <definedNames>
    <definedName name="_xlnm.Print_Area" localSheetId="0">'Annexe Note de calcul EP'!$A$1:$F$50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3" l="1"/>
  <c r="E46" i="3" s="1"/>
  <c r="D22" i="3"/>
  <c r="E42" i="3"/>
  <c r="E41" i="3"/>
  <c r="E36" i="3"/>
  <c r="E35" i="3"/>
  <c r="E40" i="3"/>
  <c r="E39" i="3"/>
  <c r="E38" i="3"/>
  <c r="E37" i="3"/>
  <c r="E44" i="3" l="1"/>
  <c r="E50" i="3" s="1"/>
  <c r="E48" i="3" l="1"/>
</calcChain>
</file>

<file path=xl/sharedStrings.xml><?xml version="1.0" encoding="utf-8"?>
<sst xmlns="http://schemas.openxmlformats.org/spreadsheetml/2006/main" count="92" uniqueCount="52">
  <si>
    <r>
      <t xml:space="preserve">Note de calcul pour la gestion des eaux pluviales </t>
    </r>
    <r>
      <rPr>
        <b/>
        <u/>
        <sz val="10"/>
        <color rgb="FFFF0000"/>
        <rFont val="Calibri"/>
        <family val="2"/>
        <scheme val="minor"/>
      </rPr>
      <t>(document à joindre au PC et à la demande de raccordement)</t>
    </r>
  </si>
  <si>
    <t>(Compléter les cases grisées)</t>
  </si>
  <si>
    <t>Adresse du projet :</t>
  </si>
  <si>
    <t>Commune :</t>
  </si>
  <si>
    <t>Référence cadastrale :</t>
  </si>
  <si>
    <t>Surface totale du projet :</t>
  </si>
  <si>
    <t>m²</t>
  </si>
  <si>
    <r>
      <t xml:space="preserve">Zonage eaux pluviales : 
</t>
    </r>
    <r>
      <rPr>
        <i/>
        <sz val="9"/>
        <color theme="1"/>
        <rFont val="Calibri"/>
        <family val="2"/>
        <scheme val="minor"/>
      </rPr>
      <t>(se reporter à la carte de zonage des eaux pluviales de SQY)</t>
    </r>
  </si>
  <si>
    <t>SAGE de l'Orge/Yvette</t>
  </si>
  <si>
    <t>Zones</t>
  </si>
  <si>
    <r>
      <t xml:space="preserve">
Débit limite 
Q </t>
    </r>
    <r>
      <rPr>
        <b/>
        <vertAlign val="subscript"/>
        <sz val="9"/>
        <color rgb="FF0070C0"/>
        <rFont val="Calibri"/>
        <family val="2"/>
        <scheme val="minor"/>
      </rPr>
      <t>lim</t>
    </r>
    <r>
      <rPr>
        <b/>
        <sz val="9"/>
        <color rgb="FF0070C0"/>
        <rFont val="Calibri"/>
        <family val="2"/>
        <scheme val="minor"/>
      </rPr>
      <t xml:space="preserve">
(L/s/ha</t>
    </r>
    <r>
      <rPr>
        <b/>
        <sz val="8"/>
        <color rgb="FF0070C0"/>
        <rFont val="Calibri"/>
        <family val="2"/>
        <scheme val="minor"/>
      </rPr>
      <t xml:space="preserve"> de surface totale</t>
    </r>
    <r>
      <rPr>
        <b/>
        <sz val="9"/>
        <color rgb="FF0070C0"/>
        <rFont val="Calibri"/>
        <family val="2"/>
        <scheme val="minor"/>
      </rPr>
      <t>)</t>
    </r>
  </si>
  <si>
    <t>Pluie de référence 
SAGE</t>
  </si>
  <si>
    <r>
      <t xml:space="preserve">Coefficient 
volume à réguler
K </t>
    </r>
    <r>
      <rPr>
        <b/>
        <vertAlign val="subscript"/>
        <sz val="9"/>
        <color rgb="FF0070C0"/>
        <rFont val="Calibri"/>
        <family val="2"/>
        <scheme val="minor"/>
      </rPr>
      <t>vol.</t>
    </r>
    <r>
      <rPr>
        <b/>
        <sz val="9"/>
        <color rgb="FF0070C0"/>
        <rFont val="Calibri"/>
        <family val="2"/>
        <scheme val="minor"/>
      </rPr>
      <t xml:space="preserve">
(L/m² de S</t>
    </r>
    <r>
      <rPr>
        <b/>
        <vertAlign val="subscript"/>
        <sz val="9"/>
        <color rgb="FF0070C0"/>
        <rFont val="Calibri"/>
        <family val="2"/>
        <scheme val="minor"/>
      </rPr>
      <t>a</t>
    </r>
    <r>
      <rPr>
        <b/>
        <sz val="9"/>
        <color rgb="FF0070C0"/>
        <rFont val="Calibri"/>
        <family val="2"/>
        <scheme val="minor"/>
      </rPr>
      <t>)</t>
    </r>
  </si>
  <si>
    <t xml:space="preserve"> </t>
  </si>
  <si>
    <t>SAGE de la Mauldre 
Pluie 1</t>
  </si>
  <si>
    <t>70 mm en 12h</t>
  </si>
  <si>
    <t>SAGE de la Mauldre 
Pluie 2</t>
  </si>
  <si>
    <t>56 mm en 12h</t>
  </si>
  <si>
    <t>SAGE de la Bièvre
 Débit 1</t>
  </si>
  <si>
    <t>43 mm en 4h</t>
  </si>
  <si>
    <t>SAGE de la Bièvre
 Débit 2</t>
  </si>
  <si>
    <t>67 mm en 12h</t>
  </si>
  <si>
    <t>Prescriptions pour la gestion des eaux pluviales :</t>
  </si>
  <si>
    <t>Débit limite :</t>
  </si>
  <si>
    <t>L/s/ha</t>
  </si>
  <si>
    <t>Coefficient à appliquer pour le calcul du volume à réguler :</t>
  </si>
  <si>
    <r>
      <t>L/m² de S</t>
    </r>
    <r>
      <rPr>
        <vertAlign val="subscript"/>
        <sz val="11"/>
        <color rgb="FF0070C0"/>
        <rFont val="Calibri"/>
        <family val="2"/>
        <scheme val="minor"/>
      </rPr>
      <t>a</t>
    </r>
  </si>
  <si>
    <t>Répartition des surfaces en fonction du revêtement :</t>
  </si>
  <si>
    <t>Espace vert (pleine terre)</t>
  </si>
  <si>
    <t>=</t>
  </si>
  <si>
    <t>Espace vert (sur dalle)</t>
  </si>
  <si>
    <t>Gravier</t>
  </si>
  <si>
    <t>Toiture standard</t>
  </si>
  <si>
    <t>Toiture végétalisée</t>
  </si>
  <si>
    <t>Surface imperméable (minérale, voirie, parking etc.)</t>
  </si>
  <si>
    <t>Surface semi-perméable (pavés large joint, grave fine etc.)</t>
  </si>
  <si>
    <t>Plans d'eau</t>
  </si>
  <si>
    <r>
      <t xml:space="preserve">Surface active </t>
    </r>
    <r>
      <rPr>
        <sz val="11"/>
        <color rgb="FF0070C0"/>
        <rFont val="Calibri"/>
        <family val="2"/>
        <scheme val="minor"/>
      </rPr>
      <t>(S</t>
    </r>
    <r>
      <rPr>
        <vertAlign val="subscript"/>
        <sz val="11"/>
        <color rgb="FF0070C0"/>
        <rFont val="Calibri"/>
        <family val="2"/>
        <scheme val="minor"/>
      </rPr>
      <t>a</t>
    </r>
    <r>
      <rPr>
        <sz val="11"/>
        <color rgb="FF0070C0"/>
        <rFont val="Calibri"/>
        <family val="2"/>
        <scheme val="minor"/>
      </rPr>
      <t>)</t>
    </r>
    <r>
      <rPr>
        <b/>
        <i/>
        <sz val="11"/>
        <color rgb="FF0070C0"/>
        <rFont val="Calibri"/>
        <family val="2"/>
        <scheme val="minor"/>
      </rPr>
      <t xml:space="preserve"> en fonction du revêtement :</t>
    </r>
  </si>
  <si>
    <r>
      <t>(C</t>
    </r>
    <r>
      <rPr>
        <i/>
        <vertAlign val="subscript"/>
        <sz val="9"/>
        <color rgb="FF0070C0"/>
        <rFont val="Calibri"/>
        <family val="2"/>
        <scheme val="minor"/>
      </rPr>
      <t xml:space="preserve">1 </t>
    </r>
    <r>
      <rPr>
        <i/>
        <sz val="9"/>
        <color rgb="FF0070C0"/>
        <rFont val="Calibri"/>
        <family val="2"/>
        <scheme val="minor"/>
      </rPr>
      <t>= 0.20)</t>
    </r>
  </si>
  <si>
    <r>
      <t>(C</t>
    </r>
    <r>
      <rPr>
        <i/>
        <vertAlign val="subscript"/>
        <sz val="9"/>
        <color rgb="FF0070C0"/>
        <rFont val="Calibri"/>
        <family val="2"/>
        <scheme val="minor"/>
      </rPr>
      <t xml:space="preserve">2 </t>
    </r>
    <r>
      <rPr>
        <i/>
        <sz val="9"/>
        <color rgb="FF0070C0"/>
        <rFont val="Calibri"/>
        <family val="2"/>
        <scheme val="minor"/>
      </rPr>
      <t>= 0.40)</t>
    </r>
  </si>
  <si>
    <r>
      <t>(C</t>
    </r>
    <r>
      <rPr>
        <i/>
        <vertAlign val="subscript"/>
        <sz val="9"/>
        <color rgb="FF0070C0"/>
        <rFont val="Calibri"/>
        <family val="2"/>
        <scheme val="minor"/>
      </rPr>
      <t>3</t>
    </r>
    <r>
      <rPr>
        <i/>
        <sz val="9"/>
        <color rgb="FF0070C0"/>
        <rFont val="Calibri"/>
        <family val="2"/>
        <scheme val="minor"/>
      </rPr>
      <t xml:space="preserve"> = 0.30)</t>
    </r>
  </si>
  <si>
    <r>
      <t>(C</t>
    </r>
    <r>
      <rPr>
        <i/>
        <vertAlign val="subscript"/>
        <sz val="9"/>
        <color rgb="FF0070C0"/>
        <rFont val="Calibri"/>
        <family val="2"/>
        <scheme val="minor"/>
      </rPr>
      <t xml:space="preserve">4 </t>
    </r>
    <r>
      <rPr>
        <i/>
        <sz val="9"/>
        <color rgb="FF0070C0"/>
        <rFont val="Calibri"/>
        <family val="2"/>
        <scheme val="minor"/>
      </rPr>
      <t>= 0.95)</t>
    </r>
  </si>
  <si>
    <r>
      <t>(C</t>
    </r>
    <r>
      <rPr>
        <i/>
        <vertAlign val="subscript"/>
        <sz val="9"/>
        <color rgb="FF0070C0"/>
        <rFont val="Calibri"/>
        <family val="2"/>
        <scheme val="minor"/>
      </rPr>
      <t>5</t>
    </r>
    <r>
      <rPr>
        <i/>
        <sz val="9"/>
        <color rgb="FF0070C0"/>
        <rFont val="Calibri"/>
        <family val="2"/>
        <scheme val="minor"/>
      </rPr>
      <t xml:space="preserve"> = 0.45)</t>
    </r>
  </si>
  <si>
    <r>
      <t>(C</t>
    </r>
    <r>
      <rPr>
        <i/>
        <vertAlign val="subscript"/>
        <sz val="9"/>
        <color rgb="FF0070C0"/>
        <rFont val="Calibri"/>
        <family val="2"/>
        <scheme val="minor"/>
      </rPr>
      <t>6</t>
    </r>
    <r>
      <rPr>
        <i/>
        <sz val="9"/>
        <color rgb="FF0070C0"/>
        <rFont val="Calibri"/>
        <family val="2"/>
        <scheme val="minor"/>
      </rPr>
      <t xml:space="preserve"> = 0.95)</t>
    </r>
  </si>
  <si>
    <r>
      <t>(C</t>
    </r>
    <r>
      <rPr>
        <i/>
        <vertAlign val="subscript"/>
        <sz val="9"/>
        <color rgb="FF0070C0"/>
        <rFont val="Calibri"/>
        <family val="2"/>
        <scheme val="minor"/>
      </rPr>
      <t>7</t>
    </r>
    <r>
      <rPr>
        <i/>
        <sz val="9"/>
        <color rgb="FF0070C0"/>
        <rFont val="Calibri"/>
        <family val="2"/>
        <scheme val="minor"/>
      </rPr>
      <t xml:space="preserve"> = 0.60)</t>
    </r>
  </si>
  <si>
    <r>
      <t>(C</t>
    </r>
    <r>
      <rPr>
        <i/>
        <vertAlign val="subscript"/>
        <sz val="9"/>
        <color rgb="FF0070C0"/>
        <rFont val="Calibri"/>
        <family val="2"/>
        <scheme val="minor"/>
      </rPr>
      <t>8</t>
    </r>
    <r>
      <rPr>
        <i/>
        <sz val="9"/>
        <color rgb="FF0070C0"/>
        <rFont val="Calibri"/>
        <family val="2"/>
        <scheme val="minor"/>
      </rPr>
      <t xml:space="preserve"> = 1)</t>
    </r>
  </si>
  <si>
    <r>
      <t>Surface active totale (S</t>
    </r>
    <r>
      <rPr>
        <b/>
        <vertAlign val="subscript"/>
        <sz val="11"/>
        <color rgb="FF0070C0"/>
        <rFont val="Calibri"/>
        <family val="2"/>
        <scheme val="minor"/>
      </rPr>
      <t>a</t>
    </r>
    <r>
      <rPr>
        <b/>
        <sz val="11"/>
        <color rgb="FF0070C0"/>
        <rFont val="Calibri"/>
        <family val="2"/>
        <scheme val="minor"/>
      </rPr>
      <t>)</t>
    </r>
  </si>
  <si>
    <t>Débit de fuite spécifique du projet</t>
  </si>
  <si>
    <t>L/s</t>
  </si>
  <si>
    <t>Volume à gérer</t>
  </si>
  <si>
    <t>m3</t>
  </si>
  <si>
    <t>Dont volume minima à  gérer à la source (10 mm en 24 heures)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</si>
</sst>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rgb="FF0070C0"/>
      <name val="Calibri"/>
      <family val="2"/>
      <scheme val="minor"/>
    </font>
    <font>
      <i/>
      <vertAlign val="subscript"/>
      <sz val="9"/>
      <color rgb="FF0070C0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color rgb="FF0070C0"/>
      <name val="Calibri"/>
      <family val="2"/>
      <scheme val="minor"/>
    </font>
    <font>
      <b/>
      <vertAlign val="subscript"/>
      <sz val="11"/>
      <color rgb="FF0070C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vertAlign val="subscript"/>
      <sz val="9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sz val="9"/>
      <color rgb="FF0070C0"/>
      <name val="Calibri"/>
      <family val="2"/>
      <scheme val="minor"/>
    </font>
    <font>
      <b/>
      <u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2" borderId="0" xfId="0" quotePrefix="1" applyFont="1" applyFill="1" applyAlignment="1">
      <alignment horizontal="left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7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1" fontId="2" fillId="4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0" fillId="4" borderId="0" xfId="0" applyFill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1" fontId="17" fillId="4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tabSelected="1" zoomScaleNormal="100" workbookViewId="0">
      <selection activeCell="G10" sqref="G10"/>
    </sheetView>
  </sheetViews>
  <sheetFormatPr baseColWidth="10" defaultColWidth="11.5703125" defaultRowHeight="18" customHeight="1" x14ac:dyDescent="0.25"/>
  <cols>
    <col min="1" max="1" width="29.140625" style="7" customWidth="1"/>
    <col min="2" max="3" width="17.85546875" style="1" customWidth="1"/>
    <col min="4" max="4" width="16" style="1" customWidth="1"/>
    <col min="5" max="5" width="15.85546875" style="1" customWidth="1"/>
    <col min="6" max="6" width="17.85546875" style="1" customWidth="1"/>
    <col min="7" max="7" width="12.85546875" style="1" customWidth="1"/>
    <col min="8" max="16384" width="11.5703125" style="1"/>
  </cols>
  <sheetData>
    <row r="1" spans="1:12" ht="18" customHeight="1" x14ac:dyDescent="0.25">
      <c r="A1" s="29" t="s">
        <v>0</v>
      </c>
      <c r="B1" s="29"/>
      <c r="C1" s="29"/>
      <c r="D1" s="29"/>
      <c r="E1" s="29"/>
      <c r="F1" s="29"/>
    </row>
    <row r="2" spans="1:12" ht="18" customHeight="1" x14ac:dyDescent="0.25">
      <c r="A2" s="31" t="s">
        <v>1</v>
      </c>
      <c r="B2" s="29"/>
      <c r="C2" s="29"/>
      <c r="D2" s="29"/>
      <c r="E2" s="29"/>
      <c r="F2" s="29"/>
    </row>
    <row r="3" spans="1:12" ht="6.6" customHeight="1" x14ac:dyDescent="0.25"/>
    <row r="4" spans="1:12" ht="18" customHeight="1" x14ac:dyDescent="0.25">
      <c r="A4" s="7" t="s">
        <v>2</v>
      </c>
      <c r="D4" s="30"/>
      <c r="E4" s="30"/>
      <c r="F4" s="30"/>
    </row>
    <row r="5" spans="1:12" ht="18" customHeight="1" x14ac:dyDescent="0.25">
      <c r="A5" s="7" t="s">
        <v>3</v>
      </c>
      <c r="D5" s="10"/>
      <c r="E5" s="10"/>
      <c r="F5" s="11"/>
    </row>
    <row r="6" spans="1:12" ht="18" customHeight="1" x14ac:dyDescent="0.25">
      <c r="A6" s="7" t="s">
        <v>4</v>
      </c>
      <c r="D6" s="32"/>
      <c r="E6" s="32"/>
    </row>
    <row r="7" spans="1:12" ht="9" customHeight="1" x14ac:dyDescent="0.25"/>
    <row r="8" spans="1:12" ht="18" customHeight="1" x14ac:dyDescent="0.25">
      <c r="A8" s="7" t="s">
        <v>5</v>
      </c>
      <c r="D8" s="2"/>
      <c r="E8" s="6" t="s">
        <v>6</v>
      </c>
    </row>
    <row r="9" spans="1:12" ht="9" customHeight="1" x14ac:dyDescent="0.25">
      <c r="E9" s="7"/>
    </row>
    <row r="10" spans="1:12" ht="31.35" customHeight="1" x14ac:dyDescent="0.25">
      <c r="A10" s="33" t="s">
        <v>7</v>
      </c>
      <c r="B10" s="33"/>
      <c r="C10" s="33"/>
      <c r="D10" s="30"/>
      <c r="E10" s="30"/>
      <c r="F10" s="30"/>
    </row>
    <row r="11" spans="1:12" ht="10.5" customHeight="1" x14ac:dyDescent="0.25">
      <c r="A11" s="14"/>
      <c r="B11" s="14"/>
      <c r="C11" s="14"/>
      <c r="D11" s="7"/>
      <c r="E11" s="7"/>
      <c r="F11" s="7"/>
    </row>
    <row r="12" spans="1:12" ht="9" customHeight="1" x14ac:dyDescent="0.25">
      <c r="A12" s="25"/>
      <c r="B12" s="25"/>
      <c r="C12" s="25"/>
      <c r="D12" s="16"/>
      <c r="E12" s="17"/>
      <c r="F12" s="16"/>
    </row>
    <row r="13" spans="1:12" ht="52.7" customHeight="1" x14ac:dyDescent="0.25">
      <c r="A13" s="26" t="s">
        <v>9</v>
      </c>
      <c r="B13" s="26" t="s">
        <v>10</v>
      </c>
      <c r="C13" s="26" t="s">
        <v>11</v>
      </c>
      <c r="D13" s="26" t="s">
        <v>12</v>
      </c>
      <c r="E13" s="15"/>
      <c r="F13" s="15"/>
      <c r="J13" s="1" t="s">
        <v>13</v>
      </c>
    </row>
    <row r="14" spans="1:12" ht="42" customHeight="1" x14ac:dyDescent="0.25">
      <c r="A14" s="27" t="s">
        <v>14</v>
      </c>
      <c r="B14" s="27">
        <v>1</v>
      </c>
      <c r="C14" s="28" t="s">
        <v>15</v>
      </c>
      <c r="D14" s="28">
        <v>80</v>
      </c>
      <c r="E14" s="15"/>
      <c r="F14" s="15"/>
    </row>
    <row r="15" spans="1:12" ht="42" customHeight="1" x14ac:dyDescent="0.25">
      <c r="A15" s="27" t="s">
        <v>16</v>
      </c>
      <c r="B15" s="27">
        <v>1</v>
      </c>
      <c r="C15" s="28" t="s">
        <v>17</v>
      </c>
      <c r="D15" s="28">
        <v>67</v>
      </c>
      <c r="E15" s="15"/>
      <c r="F15" s="15"/>
    </row>
    <row r="16" spans="1:12" ht="42" customHeight="1" x14ac:dyDescent="0.25">
      <c r="A16" s="27" t="s">
        <v>18</v>
      </c>
      <c r="B16" s="27">
        <v>30</v>
      </c>
      <c r="C16" s="28" t="s">
        <v>19</v>
      </c>
      <c r="D16" s="28">
        <v>20</v>
      </c>
      <c r="E16" s="15"/>
      <c r="F16" s="15"/>
      <c r="L16" s="1" t="s">
        <v>13</v>
      </c>
    </row>
    <row r="17" spans="1:6" ht="42" customHeight="1" x14ac:dyDescent="0.25">
      <c r="A17" s="27" t="s">
        <v>20</v>
      </c>
      <c r="B17" s="27">
        <v>1</v>
      </c>
      <c r="C17" s="28" t="s">
        <v>19</v>
      </c>
      <c r="D17" s="28">
        <v>57</v>
      </c>
      <c r="E17" s="15"/>
      <c r="F17" s="15"/>
    </row>
    <row r="18" spans="1:6" ht="42" customHeight="1" x14ac:dyDescent="0.25">
      <c r="A18" s="27" t="s">
        <v>8</v>
      </c>
      <c r="B18" s="27">
        <v>1</v>
      </c>
      <c r="C18" s="28" t="s">
        <v>21</v>
      </c>
      <c r="D18" s="28">
        <v>80</v>
      </c>
      <c r="E18" s="15"/>
      <c r="F18" s="15" t="s">
        <v>13</v>
      </c>
    </row>
    <row r="19" spans="1:6" ht="9" customHeight="1" x14ac:dyDescent="0.25">
      <c r="A19" s="17"/>
      <c r="B19" s="16"/>
      <c r="C19" s="16"/>
      <c r="D19" s="16"/>
      <c r="E19" s="15"/>
      <c r="F19" s="16"/>
    </row>
    <row r="20" spans="1:6" ht="18" customHeight="1" x14ac:dyDescent="0.25">
      <c r="A20" s="18" t="s">
        <v>22</v>
      </c>
      <c r="B20" s="16"/>
      <c r="C20" s="16"/>
      <c r="D20" s="16"/>
      <c r="E20" s="16"/>
      <c r="F20" s="16"/>
    </row>
    <row r="21" spans="1:6" ht="18" customHeight="1" x14ac:dyDescent="0.25">
      <c r="A21" s="19" t="s">
        <v>23</v>
      </c>
      <c r="B21" s="20"/>
      <c r="C21" s="20"/>
      <c r="D21" s="20">
        <f>IF($D$10=A14,B14,IF($D$10=A15,B15,IF($D$10=A18,B18,IF($D$10=A16,B16,IF($D$10=A17,B17,0)))))</f>
        <v>0</v>
      </c>
      <c r="E21" s="19" t="s">
        <v>24</v>
      </c>
      <c r="F21" s="16"/>
    </row>
    <row r="22" spans="1:6" ht="18" customHeight="1" x14ac:dyDescent="0.25">
      <c r="A22" s="19" t="s">
        <v>25</v>
      </c>
      <c r="B22" s="20"/>
      <c r="C22" s="20"/>
      <c r="D22" s="21">
        <f>IF($D$10=A14,D14,IF($D$10=A15,D15,IF($D$10=A18,D18,IF($D$10=A16,D16,IF($D$10=A17,D17,0)))))</f>
        <v>0</v>
      </c>
      <c r="E22" s="19" t="s">
        <v>26</v>
      </c>
      <c r="F22" s="16"/>
    </row>
    <row r="23" spans="1:6" ht="9" customHeight="1" x14ac:dyDescent="0.25">
      <c r="E23" s="7"/>
    </row>
    <row r="24" spans="1:6" ht="18" customHeight="1" x14ac:dyDescent="0.25">
      <c r="A24" s="8" t="s">
        <v>27</v>
      </c>
      <c r="B24" s="3"/>
      <c r="C24" s="3"/>
      <c r="D24" s="3"/>
      <c r="E24" s="8"/>
    </row>
    <row r="25" spans="1:6" ht="18" customHeight="1" x14ac:dyDescent="0.25">
      <c r="A25" s="13" t="s">
        <v>28</v>
      </c>
      <c r="C25" s="1" t="s">
        <v>29</v>
      </c>
      <c r="D25" s="2"/>
      <c r="E25" s="6" t="s">
        <v>6</v>
      </c>
    </row>
    <row r="26" spans="1:6" ht="18" customHeight="1" x14ac:dyDescent="0.25">
      <c r="A26" s="13" t="s">
        <v>30</v>
      </c>
      <c r="C26" s="1" t="s">
        <v>29</v>
      </c>
      <c r="D26" s="2"/>
      <c r="E26" s="6" t="s">
        <v>6</v>
      </c>
    </row>
    <row r="27" spans="1:6" ht="18" customHeight="1" x14ac:dyDescent="0.25">
      <c r="A27" s="13" t="s">
        <v>31</v>
      </c>
      <c r="C27" s="1" t="s">
        <v>29</v>
      </c>
      <c r="D27" s="2"/>
      <c r="E27" s="6" t="s">
        <v>6</v>
      </c>
    </row>
    <row r="28" spans="1:6" ht="18" customHeight="1" x14ac:dyDescent="0.25">
      <c r="A28" s="13" t="s">
        <v>32</v>
      </c>
      <c r="C28" s="1" t="s">
        <v>29</v>
      </c>
      <c r="D28" s="2"/>
      <c r="E28" s="6" t="s">
        <v>6</v>
      </c>
      <c r="F28" s="12"/>
    </row>
    <row r="29" spans="1:6" ht="18" customHeight="1" x14ac:dyDescent="0.25">
      <c r="A29" s="13" t="s">
        <v>33</v>
      </c>
      <c r="C29" s="1" t="s">
        <v>29</v>
      </c>
      <c r="D29" s="2"/>
      <c r="E29" s="6" t="s">
        <v>6</v>
      </c>
      <c r="F29" s="12"/>
    </row>
    <row r="30" spans="1:6" ht="18" customHeight="1" x14ac:dyDescent="0.25">
      <c r="A30" s="13" t="s">
        <v>34</v>
      </c>
      <c r="C30" s="1" t="s">
        <v>29</v>
      </c>
      <c r="D30" s="2"/>
      <c r="E30" s="6" t="s">
        <v>6</v>
      </c>
      <c r="F30" s="12"/>
    </row>
    <row r="31" spans="1:6" ht="18" customHeight="1" x14ac:dyDescent="0.25">
      <c r="A31" s="13" t="s">
        <v>35</v>
      </c>
      <c r="C31" s="1" t="s">
        <v>29</v>
      </c>
      <c r="D31" s="2"/>
      <c r="E31" s="6" t="s">
        <v>6</v>
      </c>
      <c r="F31" s="12"/>
    </row>
    <row r="32" spans="1:6" ht="18" customHeight="1" x14ac:dyDescent="0.25">
      <c r="A32" s="13" t="s">
        <v>36</v>
      </c>
      <c r="C32" s="1" t="s">
        <v>29</v>
      </c>
      <c r="D32" s="2"/>
      <c r="E32" s="6" t="s">
        <v>6</v>
      </c>
      <c r="F32" s="12"/>
    </row>
    <row r="33" spans="1:6" ht="9" customHeight="1" x14ac:dyDescent="0.25">
      <c r="E33" s="7"/>
    </row>
    <row r="34" spans="1:6" ht="18" customHeight="1" x14ac:dyDescent="0.25">
      <c r="A34" s="18" t="s">
        <v>37</v>
      </c>
      <c r="B34" s="22"/>
      <c r="C34" s="22"/>
      <c r="D34" s="22"/>
      <c r="E34" s="22"/>
      <c r="F34" s="23"/>
    </row>
    <row r="35" spans="1:6" ht="18" customHeight="1" x14ac:dyDescent="0.25">
      <c r="A35" s="19" t="s">
        <v>28</v>
      </c>
      <c r="B35" s="20"/>
      <c r="C35" s="20"/>
      <c r="D35" s="24" t="s">
        <v>38</v>
      </c>
      <c r="E35" s="20">
        <f>0.2*D25</f>
        <v>0</v>
      </c>
      <c r="F35" s="19" t="s">
        <v>6</v>
      </c>
    </row>
    <row r="36" spans="1:6" ht="18" customHeight="1" x14ac:dyDescent="0.25">
      <c r="A36" s="19" t="s">
        <v>30</v>
      </c>
      <c r="B36" s="20"/>
      <c r="C36" s="20"/>
      <c r="D36" s="24" t="s">
        <v>39</v>
      </c>
      <c r="E36" s="20">
        <f>0.4*D26</f>
        <v>0</v>
      </c>
      <c r="F36" s="19" t="s">
        <v>6</v>
      </c>
    </row>
    <row r="37" spans="1:6" ht="18" customHeight="1" x14ac:dyDescent="0.25">
      <c r="A37" s="19" t="s">
        <v>31</v>
      </c>
      <c r="B37" s="20"/>
      <c r="C37" s="20"/>
      <c r="D37" s="24" t="s">
        <v>40</v>
      </c>
      <c r="E37" s="20">
        <f>0.3*D27</f>
        <v>0</v>
      </c>
      <c r="F37" s="19" t="s">
        <v>6</v>
      </c>
    </row>
    <row r="38" spans="1:6" ht="18" customHeight="1" x14ac:dyDescent="0.25">
      <c r="A38" s="19" t="s">
        <v>32</v>
      </c>
      <c r="B38" s="20"/>
      <c r="C38" s="20"/>
      <c r="D38" s="24" t="s">
        <v>41</v>
      </c>
      <c r="E38" s="20">
        <f>0.95*D28</f>
        <v>0</v>
      </c>
      <c r="F38" s="19" t="s">
        <v>6</v>
      </c>
    </row>
    <row r="39" spans="1:6" ht="18" customHeight="1" x14ac:dyDescent="0.25">
      <c r="A39" s="19" t="s">
        <v>33</v>
      </c>
      <c r="B39" s="20"/>
      <c r="C39" s="20"/>
      <c r="D39" s="24" t="s">
        <v>42</v>
      </c>
      <c r="E39" s="20">
        <f>0.45*D29</f>
        <v>0</v>
      </c>
      <c r="F39" s="19" t="s">
        <v>6</v>
      </c>
    </row>
    <row r="40" spans="1:6" ht="18" customHeight="1" x14ac:dyDescent="0.25">
      <c r="A40" s="19" t="s">
        <v>34</v>
      </c>
      <c r="B40" s="20"/>
      <c r="C40" s="20"/>
      <c r="D40" s="24" t="s">
        <v>43</v>
      </c>
      <c r="E40" s="20">
        <f>0.95*D30</f>
        <v>0</v>
      </c>
      <c r="F40" s="19" t="s">
        <v>6</v>
      </c>
    </row>
    <row r="41" spans="1:6" ht="18" customHeight="1" x14ac:dyDescent="0.25">
      <c r="A41" s="19" t="s">
        <v>35</v>
      </c>
      <c r="B41" s="20"/>
      <c r="C41" s="20"/>
      <c r="D41" s="24" t="s">
        <v>44</v>
      </c>
      <c r="E41" s="20">
        <f>0.6*D31</f>
        <v>0</v>
      </c>
      <c r="F41" s="19" t="s">
        <v>6</v>
      </c>
    </row>
    <row r="42" spans="1:6" ht="18" customHeight="1" x14ac:dyDescent="0.25">
      <c r="A42" s="19" t="s">
        <v>36</v>
      </c>
      <c r="B42" s="20"/>
      <c r="C42" s="20"/>
      <c r="D42" s="24" t="s">
        <v>45</v>
      </c>
      <c r="E42" s="20">
        <f>1*D32</f>
        <v>0</v>
      </c>
      <c r="F42" s="19" t="s">
        <v>6</v>
      </c>
    </row>
    <row r="43" spans="1:6" ht="9" customHeight="1" x14ac:dyDescent="0.25"/>
    <row r="44" spans="1:6" ht="18" customHeight="1" x14ac:dyDescent="0.25">
      <c r="A44" s="9" t="s">
        <v>46</v>
      </c>
      <c r="B44" s="4"/>
      <c r="C44" s="4"/>
      <c r="D44" s="4" t="s">
        <v>29</v>
      </c>
      <c r="E44" s="4">
        <f>SUM(E35:E42)</f>
        <v>0</v>
      </c>
      <c r="F44" s="4" t="s">
        <v>6</v>
      </c>
    </row>
    <row r="45" spans="1:6" ht="9" customHeight="1" x14ac:dyDescent="0.25"/>
    <row r="46" spans="1:6" ht="18" customHeight="1" x14ac:dyDescent="0.25">
      <c r="A46" s="9" t="s">
        <v>47</v>
      </c>
      <c r="B46" s="4"/>
      <c r="C46" s="4"/>
      <c r="D46" s="4" t="s">
        <v>29</v>
      </c>
      <c r="E46" s="4">
        <f>D8*D21/10000</f>
        <v>0</v>
      </c>
      <c r="F46" s="4" t="s">
        <v>48</v>
      </c>
    </row>
    <row r="47" spans="1:6" ht="9" customHeight="1" x14ac:dyDescent="0.25"/>
    <row r="48" spans="1:6" ht="18" customHeight="1" x14ac:dyDescent="0.25">
      <c r="A48" s="9" t="s">
        <v>49</v>
      </c>
      <c r="B48" s="4"/>
      <c r="C48" s="4"/>
      <c r="D48" s="4" t="s">
        <v>29</v>
      </c>
      <c r="E48" s="5">
        <f>(E44*D22/1000)</f>
        <v>0</v>
      </c>
      <c r="F48" s="4" t="s">
        <v>50</v>
      </c>
    </row>
    <row r="49" spans="1:6" ht="8.25" customHeight="1" x14ac:dyDescent="0.25"/>
    <row r="50" spans="1:6" ht="18" customHeight="1" x14ac:dyDescent="0.25">
      <c r="A50" s="9" t="s">
        <v>51</v>
      </c>
      <c r="B50" s="4"/>
      <c r="C50" s="4"/>
      <c r="D50" s="4" t="s">
        <v>29</v>
      </c>
      <c r="E50" s="4">
        <f>10*E44/1000</f>
        <v>0</v>
      </c>
      <c r="F50" s="4" t="s">
        <v>50</v>
      </c>
    </row>
  </sheetData>
  <mergeCells count="6">
    <mergeCell ref="A1:F1"/>
    <mergeCell ref="D4:F4"/>
    <mergeCell ref="A2:F2"/>
    <mergeCell ref="D6:E6"/>
    <mergeCell ref="A10:C10"/>
    <mergeCell ref="D10:F10"/>
  </mergeCells>
  <dataValidations count="3">
    <dataValidation type="list" allowBlank="1" showInputMessage="1" showErrorMessage="1" sqref="D33 D23 B33 D19 B23 B19:B20">
      <formula1>#REF!</formula1>
    </dataValidation>
    <dataValidation type="list" allowBlank="1" showInputMessage="1" showErrorMessage="1" sqref="D5">
      <formula1>"Coignères,Elancourt,Guyancourt,La Verrière,Les Clayes,Magny les Hameaux,Maurepas,Montigny,Plaisir,Trappes,Villepreux,Voisins"</formula1>
    </dataValidation>
    <dataValidation type="list" allowBlank="1" showInputMessage="1" showErrorMessage="1" sqref="D10:F10">
      <formula1>$A$14:$A$18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3B7C3C3002CF498FE4E62EA307035E" ma:contentTypeVersion="0" ma:contentTypeDescription="Crée un document." ma:contentTypeScope="" ma:versionID="7992295c252eea46b829b34254f3781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b9ad0a017350df05c46ed0b17b5967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13D6B7-6B52-4DF9-96E7-EEA5CB31FC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80881D-99B8-47F1-81C9-ACBDF3B79B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A80F326-657A-432F-B802-83170E759BE0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Annexe Note de calcul EP</vt:lpstr>
      <vt:lpstr>'Annexe Note de calcul EP'!Zone_d_impression</vt:lpstr>
    </vt:vector>
  </TitlesOfParts>
  <Manager/>
  <Company>Communauté d'Agglomération de SQY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SAUVADE, Elodie</dc:creator>
  <cp:keywords/>
  <dc:description/>
  <cp:lastModifiedBy>SOUAVIN, Nicolas</cp:lastModifiedBy>
  <cp:revision/>
  <dcterms:created xsi:type="dcterms:W3CDTF">2021-05-11T17:43:57Z</dcterms:created>
  <dcterms:modified xsi:type="dcterms:W3CDTF">2024-06-19T09:54:53Z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0x010100AE3B7C3C3002CF498FE4E62EA307035E</vt:lpwstr>
  </property>
</Properties>
</file>